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120" yWindow="120" windowWidth="15180" windowHeight="8835"/>
  </bookViews>
  <sheets>
    <sheet name="1999" sheetId="1" r:id="rId1"/>
  </sheets>
  <calcPr calcId="152511"/>
</workbook>
</file>

<file path=xl/calcChain.xml><?xml version="1.0" encoding="utf-8"?>
<calcChain xmlns="http://schemas.openxmlformats.org/spreadsheetml/2006/main">
  <c r="D3" i="1" l="1"/>
  <c r="D4" i="1"/>
  <c r="D8" i="1" s="1"/>
  <c r="D5" i="1"/>
  <c r="D6" i="1"/>
  <c r="C8" i="1"/>
  <c r="D12" i="1"/>
  <c r="D17" i="1" s="1"/>
  <c r="D13" i="1"/>
  <c r="D14" i="1"/>
  <c r="D15" i="1"/>
  <c r="C17" i="1"/>
  <c r="D21" i="1"/>
  <c r="D22" i="1"/>
  <c r="D23" i="1"/>
  <c r="D26" i="1" s="1"/>
  <c r="D24" i="1"/>
  <c r="D81" i="1" s="1"/>
  <c r="C26" i="1"/>
  <c r="D36" i="1"/>
  <c r="D37" i="1"/>
  <c r="D38" i="1"/>
  <c r="D39" i="1"/>
  <c r="C41" i="1"/>
  <c r="D41" i="1"/>
  <c r="D45" i="1"/>
  <c r="D46" i="1"/>
  <c r="D50" i="1" s="1"/>
  <c r="D47" i="1"/>
  <c r="D48" i="1"/>
  <c r="C50" i="1"/>
  <c r="D54" i="1"/>
  <c r="D59" i="1" s="1"/>
  <c r="D55" i="1"/>
  <c r="D56" i="1"/>
  <c r="D57" i="1"/>
  <c r="C59" i="1"/>
  <c r="D69" i="1"/>
  <c r="D70" i="1"/>
  <c r="D71" i="1"/>
  <c r="D74" i="1" s="1"/>
  <c r="D72" i="1"/>
  <c r="C74" i="1"/>
  <c r="C86" i="1" s="1"/>
  <c r="D86" i="1" s="1"/>
  <c r="C78" i="1"/>
  <c r="C79" i="1"/>
  <c r="C80" i="1"/>
  <c r="D80" i="1"/>
  <c r="C81" i="1"/>
  <c r="C82" i="1"/>
  <c r="D82" i="1"/>
  <c r="E86" i="1"/>
  <c r="D78" i="1" l="1"/>
  <c r="D79" i="1"/>
</calcChain>
</file>

<file path=xl/comments1.xml><?xml version="1.0" encoding="utf-8"?>
<comments xmlns="http://schemas.openxmlformats.org/spreadsheetml/2006/main">
  <authors>
    <author/>
  </authors>
  <commentList>
    <comment ref="E8" authorId="0" shapeId="0">
      <text>
        <r>
          <rPr>
            <sz val="10"/>
            <rFont val="Arial"/>
          </rPr>
          <t>Suggested Repair:SUM(E5,E4,E6,E3,E7)
Suggested Value:0.0</t>
        </r>
      </text>
    </comment>
    <comment ref="E17" authorId="0" shapeId="0">
      <text>
        <r>
          <rPr>
            <sz val="10"/>
            <rFont val="Arial"/>
          </rPr>
          <t>Suggested Repair:SUM(E14,E13,E15,E12,E16)
Suggested Value:0.0</t>
        </r>
      </text>
    </comment>
    <comment ref="E26" authorId="0" shapeId="0">
      <text>
        <r>
          <rPr>
            <sz val="10"/>
            <rFont val="Arial"/>
          </rPr>
          <t>Suggested Repair:SUM(E23,E22,E24,E21,E25)
Suggested Value:0.0</t>
        </r>
      </text>
    </comment>
    <comment ref="E41" authorId="0" shapeId="0">
      <text>
        <r>
          <rPr>
            <sz val="10"/>
            <rFont val="Arial"/>
          </rPr>
          <t>Suggested Repair:SUM(E38,E37,E39,E36,E40)
Suggested Value:0.0</t>
        </r>
      </text>
    </comment>
    <comment ref="E50" authorId="0" shapeId="0">
      <text>
        <r>
          <rPr>
            <sz val="10"/>
            <rFont val="Arial"/>
          </rPr>
          <t>Suggested Repair:SUM(E47,E46,E48,E45,E49)
Suggested Value:0.0</t>
        </r>
      </text>
    </comment>
    <comment ref="E59" authorId="0" shapeId="0">
      <text>
        <r>
          <rPr>
            <sz val="10"/>
            <rFont val="Arial"/>
          </rPr>
          <t>Suggested Repair:SUM(E56,E55,E57,E54,E58)
Suggested Value:0.0</t>
        </r>
      </text>
    </comment>
    <comment ref="E74" authorId="0" shapeId="0">
      <text>
        <r>
          <rPr>
            <sz val="10"/>
            <rFont val="Arial"/>
          </rPr>
          <t>Suggested Repair:SUM(E71,E70,E72,E69,E73)
Suggested Value:0.0</t>
        </r>
      </text>
    </comment>
  </commentList>
</comments>
</file>

<file path=xl/sharedStrings.xml><?xml version="1.0" encoding="utf-8"?>
<sst xmlns="http://schemas.openxmlformats.org/spreadsheetml/2006/main" count="95" uniqueCount="22">
  <si>
    <t>Unit ID</t>
  </si>
  <si>
    <t>AA-001</t>
  </si>
  <si>
    <t>AA-002</t>
  </si>
  <si>
    <t>AA-003</t>
  </si>
  <si>
    <t>AA-004</t>
  </si>
  <si>
    <t>AA-005</t>
  </si>
  <si>
    <t>0.00</t>
  </si>
  <si>
    <t>MONTHLY TOTALS</t>
  </si>
  <si>
    <r>
      <t>Heat Content of Fuel (BTU/ft</t>
    </r>
    <r>
      <rPr>
        <b/>
        <vertAlign val="superscript"/>
        <sz val="12"/>
        <rFont val="Arial"/>
        <family val="2"/>
      </rPr>
      <t>3</t>
    </r>
    <r>
      <rPr>
        <b/>
        <sz val="12"/>
        <rFont val="Arial"/>
        <family val="2"/>
      </rPr>
      <t>)</t>
    </r>
  </si>
  <si>
    <r>
      <t>Fuel Usage (ft</t>
    </r>
    <r>
      <rPr>
        <b/>
        <vertAlign val="superscript"/>
        <sz val="12"/>
        <rFont val="Arial"/>
        <family val="2"/>
      </rPr>
      <t>3</t>
    </r>
    <r>
      <rPr>
        <b/>
        <sz val="12"/>
        <rFont val="Arial"/>
        <family val="2"/>
      </rPr>
      <t>/month)</t>
    </r>
  </si>
  <si>
    <t>PLANT YTD TOTALS</t>
  </si>
  <si>
    <t>UNIT YTD TOTALS</t>
  </si>
  <si>
    <r>
      <t xml:space="preserve">Heat Input  (MMBTU/month) </t>
    </r>
    <r>
      <rPr>
        <sz val="10"/>
        <rFont val="Arial"/>
        <family val="2"/>
      </rPr>
      <t>(as calculated on site)</t>
    </r>
  </si>
  <si>
    <r>
      <t xml:space="preserve">Heat Input  (MMBTU/month) </t>
    </r>
    <r>
      <rPr>
        <sz val="10"/>
        <rFont val="Arial"/>
        <family val="2"/>
      </rPr>
      <t>(as calculated by ANR)</t>
    </r>
  </si>
  <si>
    <r>
      <t>NOTE:</t>
    </r>
    <r>
      <rPr>
        <sz val="10"/>
        <rFont val="Arial"/>
        <family val="2"/>
      </rPr>
      <t xml:space="preserve">  Inconsistencies in comparison totals for the months of June &amp; July and the Total for 1999 are due to the CEM not being certified until July 22, 1999.</t>
    </r>
  </si>
  <si>
    <t>Total YTD Heat Input (MMBTU)</t>
  </si>
  <si>
    <t>(As calculated on Site)</t>
  </si>
  <si>
    <t>As Calculaated by ANR</t>
  </si>
  <si>
    <r>
      <t xml:space="preserve">Total Heat Input by Unit YTD (MMBTU)                                 </t>
    </r>
    <r>
      <rPr>
        <sz val="10"/>
        <rFont val="Arial"/>
        <family val="2"/>
      </rPr>
      <t>(As calculated on Site)</t>
    </r>
  </si>
  <si>
    <r>
      <t>Total Fuel Usage By UNIT YTD (ft</t>
    </r>
    <r>
      <rPr>
        <b/>
        <vertAlign val="superscript"/>
        <sz val="12"/>
        <rFont val="Arial"/>
        <family val="2"/>
      </rPr>
      <t>3</t>
    </r>
    <r>
      <rPr>
        <b/>
        <sz val="12"/>
        <rFont val="Arial"/>
        <family val="2"/>
      </rPr>
      <t>)</t>
    </r>
  </si>
  <si>
    <t>Total Plant Fuel Usage</t>
  </si>
  <si>
    <t>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</si>
</sst>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(* #,##0.00_);_(* \(#,##0.00\);_(* &quot;-&quot;??_);_(@_)"/>
    <numFmt numFmtId="177" formatCode="0.00_);[Red]\(0.00\)"/>
  </numFmts>
  <fonts count="9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vertAlign val="superscript"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17"/>
      </patternFill>
    </fill>
    <fill>
      <patternFill patternType="solid">
        <fgColor rgb="FFFFC000"/>
        <bgColor indexed="13"/>
      </patternFill>
    </fill>
    <fill>
      <patternFill patternType="solid">
        <fgColor theme="0"/>
        <bgColor indexed="10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indexed="1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" fontId="4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176" fontId="2" fillId="0" borderId="2" xfId="1" applyFont="1" applyBorder="1" applyAlignment="1">
      <alignment horizontal="center" vertical="center"/>
    </xf>
    <xf numFmtId="176" fontId="2" fillId="0" borderId="3" xfId="1" applyFont="1" applyBorder="1" applyAlignment="1">
      <alignment horizontal="center" vertical="center"/>
    </xf>
    <xf numFmtId="176" fontId="2" fillId="0" borderId="4" xfId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6" fontId="2" fillId="0" borderId="8" xfId="1" applyFont="1" applyBorder="1" applyAlignment="1">
      <alignment horizontal="center" vertical="center"/>
    </xf>
    <xf numFmtId="49" fontId="2" fillId="0" borderId="2" xfId="1" applyNumberFormat="1" applyFont="1" applyBorder="1" applyAlignment="1">
      <alignment horizontal="right" vertical="center"/>
    </xf>
    <xf numFmtId="49" fontId="2" fillId="0" borderId="3" xfId="1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9" xfId="1" applyFont="1" applyBorder="1" applyAlignment="1">
      <alignment horizontal="center" vertical="center"/>
    </xf>
    <xf numFmtId="0" fontId="3" fillId="2" borderId="0" xfId="0" applyFont="1" applyFill="1" applyBorder="1" applyAlignment="1">
      <alignment horizontal="right" vertical="center"/>
    </xf>
    <xf numFmtId="176" fontId="3" fillId="0" borderId="0" xfId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3" borderId="12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76" fontId="2" fillId="0" borderId="17" xfId="1" applyFont="1" applyBorder="1" applyAlignment="1">
      <alignment horizontal="center" vertical="center"/>
    </xf>
    <xf numFmtId="176" fontId="2" fillId="0" borderId="18" xfId="1" applyFont="1" applyBorder="1" applyAlignment="1">
      <alignment horizontal="center" vertical="center"/>
    </xf>
    <xf numFmtId="176" fontId="2" fillId="0" borderId="19" xfId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76" fontId="2" fillId="0" borderId="20" xfId="1" applyFont="1" applyBorder="1" applyAlignment="1">
      <alignment horizontal="center" vertical="center"/>
    </xf>
    <xf numFmtId="176" fontId="2" fillId="0" borderId="21" xfId="1" applyFont="1" applyBorder="1" applyAlignment="1">
      <alignment horizontal="center" vertical="center"/>
    </xf>
    <xf numFmtId="176" fontId="2" fillId="0" borderId="22" xfId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0" fillId="4" borderId="0" xfId="0" applyFill="1"/>
    <xf numFmtId="0" fontId="3" fillId="3" borderId="23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2" fillId="3" borderId="23" xfId="1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5" borderId="0" xfId="0" applyFill="1"/>
    <xf numFmtId="0" fontId="0" fillId="6" borderId="0" xfId="0" applyFill="1"/>
    <xf numFmtId="176" fontId="3" fillId="7" borderId="1" xfId="1" applyFont="1" applyFill="1" applyBorder="1" applyAlignment="1">
      <alignment horizontal="center" vertical="center"/>
    </xf>
    <xf numFmtId="177" fontId="2" fillId="7" borderId="6" xfId="1" applyNumberFormat="1" applyFont="1" applyFill="1" applyBorder="1" applyAlignment="1">
      <alignment horizontal="right" vertical="center"/>
    </xf>
    <xf numFmtId="177" fontId="2" fillId="7" borderId="7" xfId="1" applyNumberFormat="1" applyFont="1" applyFill="1" applyBorder="1" applyAlignment="1">
      <alignment horizontal="right" vertical="center"/>
    </xf>
    <xf numFmtId="0" fontId="0" fillId="8" borderId="0" xfId="0" applyFill="1"/>
    <xf numFmtId="176" fontId="3" fillId="7" borderId="11" xfId="1" applyFont="1" applyFill="1" applyBorder="1" applyAlignment="1">
      <alignment horizontal="center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352425</xdr:colOff>
      <xdr:row>44</xdr:row>
      <xdr:rowOff>57150</xdr:rowOff>
    </xdr:to>
    <xdr:sp macro="" textlink="">
      <xdr:nvSpPr>
        <xdr:cNvPr id="1032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352425</xdr:colOff>
      <xdr:row>44</xdr:row>
      <xdr:rowOff>57150</xdr:rowOff>
    </xdr:to>
    <xdr:sp macro="" textlink="">
      <xdr:nvSpPr>
        <xdr:cNvPr id="2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352425</xdr:colOff>
      <xdr:row>44</xdr:row>
      <xdr:rowOff>57150</xdr:rowOff>
    </xdr:to>
    <xdr:sp macro="" textlink="">
      <xdr:nvSpPr>
        <xdr:cNvPr id="3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88"/>
  <sheetViews>
    <sheetView tabSelected="1" topLeftCell="A70" workbookViewId="0">
      <selection activeCell="C82" sqref="C82"/>
    </sheetView>
  </sheetViews>
  <sheetFormatPr defaultRowHeight="15" x14ac:dyDescent="0.2"/>
  <cols>
    <col min="1" max="1" width="11.7109375" style="1" customWidth="1" collapsed="1"/>
    <col min="2" max="2" width="34.7109375" style="1" customWidth="1" collapsed="1"/>
    <col min="3" max="3" width="27.7109375" style="1" customWidth="1" collapsed="1"/>
    <col min="4" max="5" width="31.7109375" style="1" customWidth="1" collapsed="1"/>
    <col min="6" max="16384" width="9.140625" style="1" collapsed="1"/>
  </cols>
  <sheetData>
    <row r="1" spans="1:5" ht="18" x14ac:dyDescent="0.2">
      <c r="A1" s="3">
        <v>36312</v>
      </c>
    </row>
    <row r="2" spans="1:5" s="25" customFormat="1" ht="28.5" customHeight="1" x14ac:dyDescent="0.2">
      <c r="A2" s="24" t="s">
        <v>0</v>
      </c>
      <c r="B2" s="24" t="s">
        <v>8</v>
      </c>
      <c r="C2" s="24" t="s">
        <v>9</v>
      </c>
      <c r="D2" s="24" t="s">
        <v>12</v>
      </c>
      <c r="E2" s="24" t="s">
        <v>13</v>
      </c>
    </row>
    <row r="3" spans="1:5" x14ac:dyDescent="0.2">
      <c r="A3" s="28" t="s">
        <v>1</v>
      </c>
      <c r="B3" s="31">
        <v>1021.2666</v>
      </c>
      <c r="C3" s="7">
        <v>1889702.97</v>
      </c>
      <c r="D3" s="41">
        <f>B3*C3/1000000</f>
        <v>1929.8905271818021</v>
      </c>
      <c r="E3" s="53"/>
    </row>
    <row r="4" spans="1:5" x14ac:dyDescent="0.2">
      <c r="A4" s="29" t="s">
        <v>2</v>
      </c>
      <c r="B4" s="32">
        <v>1021.2666</v>
      </c>
      <c r="C4" s="8">
        <v>7229253.1399999997</v>
      </c>
      <c r="D4" s="41">
        <f>B4*C4/1000000</f>
        <v>7382.9947748271234</v>
      </c>
      <c r="E4" s="54"/>
    </row>
    <row r="5" spans="1:5" x14ac:dyDescent="0.2">
      <c r="A5" s="29" t="s">
        <v>3</v>
      </c>
      <c r="B5" s="32">
        <v>1021.2666</v>
      </c>
      <c r="C5" s="8">
        <v>11180243.02</v>
      </c>
      <c r="D5" s="41">
        <f>B5*C5/1000000</f>
        <v>11418.008776209132</v>
      </c>
      <c r="E5" s="54"/>
    </row>
    <row r="6" spans="1:5" x14ac:dyDescent="0.2">
      <c r="A6" s="29" t="s">
        <v>4</v>
      </c>
      <c r="B6" s="32">
        <v>1021.2666</v>
      </c>
      <c r="C6" s="8">
        <v>16571419.140000001</v>
      </c>
      <c r="D6" s="41">
        <f>B6*C6/1000000</f>
        <v>16923.836882282725</v>
      </c>
      <c r="E6" s="54"/>
    </row>
    <row r="7" spans="1:5" x14ac:dyDescent="0.2">
      <c r="A7" s="30" t="s">
        <v>5</v>
      </c>
      <c r="B7" s="33">
        <v>1021.2666</v>
      </c>
      <c r="C7" s="9"/>
      <c r="D7" s="11"/>
      <c r="E7" s="55"/>
    </row>
    <row r="8" spans="1:5" ht="15.75" x14ac:dyDescent="0.2">
      <c r="A8" s="5"/>
      <c r="B8" s="6" t="s">
        <v>7</v>
      </c>
      <c r="C8" s="56">
        <f>SUM(C3:C7)</f>
        <v>36870618.269999996</v>
      </c>
      <c r="D8" s="56">
        <f>SUM(D3:D7)</f>
        <v>37654.730960500783</v>
      </c>
      <c r="E8" s="57">
        <v>378550</v>
      </c>
    </row>
    <row r="10" spans="1:5" ht="18" x14ac:dyDescent="0.2">
      <c r="A10" s="3">
        <v>36342</v>
      </c>
    </row>
    <row r="11" spans="1:5" ht="28.5" x14ac:dyDescent="0.2">
      <c r="A11" s="10" t="s">
        <v>0</v>
      </c>
      <c r="B11" s="34" t="s">
        <v>8</v>
      </c>
      <c r="C11" s="10" t="s">
        <v>9</v>
      </c>
      <c r="D11" s="24" t="s">
        <v>12</v>
      </c>
      <c r="E11" s="24" t="s">
        <v>13</v>
      </c>
    </row>
    <row r="12" spans="1:5" x14ac:dyDescent="0.2">
      <c r="A12" s="38" t="s">
        <v>1</v>
      </c>
      <c r="B12" s="35">
        <v>1020.61923</v>
      </c>
      <c r="C12" s="7">
        <v>111283625.38</v>
      </c>
      <c r="D12" s="42">
        <f>B12*C12/1000000</f>
        <v>113578.20804694406</v>
      </c>
      <c r="E12" s="53"/>
    </row>
    <row r="13" spans="1:5" x14ac:dyDescent="0.2">
      <c r="A13" s="38" t="s">
        <v>2</v>
      </c>
      <c r="B13" s="36">
        <v>1020.61923</v>
      </c>
      <c r="C13" s="8">
        <v>154683333.09999999</v>
      </c>
      <c r="D13" s="42">
        <f>B13*C13/1000000</f>
        <v>157872.7843223555</v>
      </c>
      <c r="E13" s="54"/>
    </row>
    <row r="14" spans="1:5" x14ac:dyDescent="0.2">
      <c r="A14" s="38" t="s">
        <v>3</v>
      </c>
      <c r="B14" s="36">
        <v>1020.61923</v>
      </c>
      <c r="C14" s="8">
        <v>162898946.52000001</v>
      </c>
      <c r="D14" s="42">
        <f>B14*C14/1000000</f>
        <v>166257.79736505359</v>
      </c>
      <c r="E14" s="54"/>
    </row>
    <row r="15" spans="1:5" x14ac:dyDescent="0.2">
      <c r="A15" s="38" t="s">
        <v>4</v>
      </c>
      <c r="B15" s="36">
        <v>1020.61923</v>
      </c>
      <c r="C15" s="8">
        <v>169872125.49000001</v>
      </c>
      <c r="D15" s="42">
        <f>B15*C15/1000000</f>
        <v>173374.7579160672</v>
      </c>
      <c r="E15" s="54"/>
    </row>
    <row r="16" spans="1:5" x14ac:dyDescent="0.2">
      <c r="A16" s="38" t="s">
        <v>5</v>
      </c>
      <c r="B16" s="37">
        <v>1020.61923</v>
      </c>
      <c r="C16" s="9"/>
      <c r="D16" s="11"/>
      <c r="E16" s="55"/>
    </row>
    <row r="17" spans="1:5" ht="15.75" x14ac:dyDescent="0.2">
      <c r="A17" s="5"/>
      <c r="B17" s="6" t="s">
        <v>7</v>
      </c>
      <c r="C17" s="56">
        <f>SUM(C12:C16)</f>
        <v>598738030.49000001</v>
      </c>
      <c r="D17" s="56">
        <f>SUM(D12:D16)</f>
        <v>611083.54765042034</v>
      </c>
      <c r="E17" s="57">
        <v>1042308</v>
      </c>
    </row>
    <row r="19" spans="1:5" ht="18" x14ac:dyDescent="0.2">
      <c r="A19" s="3">
        <v>36373</v>
      </c>
    </row>
    <row r="20" spans="1:5" s="2" customFormat="1" ht="28.5" x14ac:dyDescent="0.2">
      <c r="A20" s="10" t="s">
        <v>0</v>
      </c>
      <c r="B20" s="34" t="s">
        <v>8</v>
      </c>
      <c r="C20" s="10" t="s">
        <v>9</v>
      </c>
      <c r="D20" s="24" t="s">
        <v>12</v>
      </c>
      <c r="E20" s="24" t="s">
        <v>13</v>
      </c>
    </row>
    <row r="21" spans="1:5" x14ac:dyDescent="0.2">
      <c r="A21" s="38" t="s">
        <v>1</v>
      </c>
      <c r="B21" s="35">
        <v>1019.6</v>
      </c>
      <c r="C21" s="7">
        <v>177858032</v>
      </c>
      <c r="D21" s="43">
        <f>B21*C21/1000000</f>
        <v>181344.04942720002</v>
      </c>
      <c r="E21" s="53"/>
    </row>
    <row r="22" spans="1:5" x14ac:dyDescent="0.2">
      <c r="A22" s="38" t="s">
        <v>2</v>
      </c>
      <c r="B22" s="36">
        <v>1019.6</v>
      </c>
      <c r="C22" s="8">
        <v>185617527.96000001</v>
      </c>
      <c r="D22" s="43">
        <f>B22*C22/1000000</f>
        <v>189255.63150801603</v>
      </c>
      <c r="E22" s="54"/>
    </row>
    <row r="23" spans="1:5" x14ac:dyDescent="0.2">
      <c r="A23" s="38" t="s">
        <v>3</v>
      </c>
      <c r="B23" s="36">
        <v>1019.6</v>
      </c>
      <c r="C23" s="8">
        <v>212893066.5</v>
      </c>
      <c r="D23" s="43">
        <f>B23*C23/1000000</f>
        <v>217065.77060339999</v>
      </c>
      <c r="E23" s="54"/>
    </row>
    <row r="24" spans="1:5" x14ac:dyDescent="0.2">
      <c r="A24" s="38" t="s">
        <v>4</v>
      </c>
      <c r="B24" s="36">
        <v>1019.6</v>
      </c>
      <c r="C24" s="8">
        <v>255218257.38</v>
      </c>
      <c r="D24" s="43">
        <f>B24*C24/1000000</f>
        <v>260220.53522464802</v>
      </c>
      <c r="E24" s="54"/>
    </row>
    <row r="25" spans="1:5" x14ac:dyDescent="0.2">
      <c r="A25" s="38" t="s">
        <v>5</v>
      </c>
      <c r="B25" s="37">
        <v>1019.6</v>
      </c>
      <c r="C25" s="9"/>
      <c r="D25" s="11"/>
      <c r="E25" s="55"/>
    </row>
    <row r="26" spans="1:5" ht="15.75" x14ac:dyDescent="0.2">
      <c r="A26" s="5"/>
      <c r="B26" s="6" t="s">
        <v>7</v>
      </c>
      <c r="C26" s="56">
        <f>SUM(C21:C25)</f>
        <v>831586883.84000003</v>
      </c>
      <c r="D26" s="56">
        <f>SUM(D21:D25)</f>
        <v>847885.98676326405</v>
      </c>
      <c r="E26" s="57">
        <v>844239</v>
      </c>
    </row>
    <row r="34" spans="1:5" ht="18" x14ac:dyDescent="0.2">
      <c r="A34" s="3">
        <v>36404</v>
      </c>
    </row>
    <row r="35" spans="1:5" ht="28.5" x14ac:dyDescent="0.2">
      <c r="A35" s="10" t="s">
        <v>0</v>
      </c>
      <c r="B35" s="34" t="s">
        <v>8</v>
      </c>
      <c r="C35" s="10" t="s">
        <v>9</v>
      </c>
      <c r="D35" s="24" t="s">
        <v>12</v>
      </c>
      <c r="E35" s="24" t="s">
        <v>13</v>
      </c>
    </row>
    <row r="36" spans="1:5" x14ac:dyDescent="0.2">
      <c r="A36" s="38" t="s">
        <v>1</v>
      </c>
      <c r="B36" s="35">
        <v>1018.2666</v>
      </c>
      <c r="C36" s="7">
        <v>23428264.18</v>
      </c>
      <c r="D36" s="44">
        <f>B36*C36/1000000</f>
        <v>23856.21891047039</v>
      </c>
      <c r="E36" s="53"/>
    </row>
    <row r="37" spans="1:5" x14ac:dyDescent="0.2">
      <c r="A37" s="38" t="s">
        <v>2</v>
      </c>
      <c r="B37" s="36">
        <v>1018.2666</v>
      </c>
      <c r="C37" s="8">
        <v>1240686.48</v>
      </c>
      <c r="D37" s="44">
        <f>B37*C37/1000000</f>
        <v>1263.3496036555682</v>
      </c>
      <c r="E37" s="54"/>
    </row>
    <row r="38" spans="1:5" x14ac:dyDescent="0.2">
      <c r="A38" s="38" t="s">
        <v>3</v>
      </c>
      <c r="B38" s="36">
        <v>1018.2666</v>
      </c>
      <c r="C38" s="8">
        <v>36088884.140000001</v>
      </c>
      <c r="D38" s="44">
        <f>B38*C38/1000000</f>
        <v>36748.105351031722</v>
      </c>
      <c r="E38" s="54"/>
    </row>
    <row r="39" spans="1:5" x14ac:dyDescent="0.2">
      <c r="A39" s="38" t="s">
        <v>4</v>
      </c>
      <c r="B39" s="36">
        <v>1018.2666</v>
      </c>
      <c r="C39" s="8">
        <v>33220820.620000001</v>
      </c>
      <c r="D39" s="44">
        <f>B39*C39/1000000</f>
        <v>33827.652061937297</v>
      </c>
      <c r="E39" s="54"/>
    </row>
    <row r="40" spans="1:5" x14ac:dyDescent="0.2">
      <c r="A40" s="38" t="s">
        <v>5</v>
      </c>
      <c r="B40" s="37">
        <v>1018.2666</v>
      </c>
      <c r="C40" s="9"/>
      <c r="D40" s="11"/>
      <c r="E40" s="55"/>
    </row>
    <row r="41" spans="1:5" ht="15.75" x14ac:dyDescent="0.2">
      <c r="A41" s="5"/>
      <c r="B41" s="6" t="s">
        <v>7</v>
      </c>
      <c r="C41" s="56">
        <f>SUM(C36:C40)</f>
        <v>93978655.420000002</v>
      </c>
      <c r="D41" s="56">
        <f>SUM(D36:D40)</f>
        <v>95695.325927094978</v>
      </c>
      <c r="E41" s="57">
        <v>97697</v>
      </c>
    </row>
    <row r="43" spans="1:5" ht="18" x14ac:dyDescent="0.2">
      <c r="A43" s="3">
        <v>36434</v>
      </c>
    </row>
    <row r="44" spans="1:5" ht="28.5" x14ac:dyDescent="0.2">
      <c r="A44" s="10" t="s">
        <v>0</v>
      </c>
      <c r="B44" s="10" t="s">
        <v>8</v>
      </c>
      <c r="C44" s="10" t="s">
        <v>9</v>
      </c>
      <c r="D44" s="24" t="s">
        <v>12</v>
      </c>
      <c r="E44" s="24" t="s">
        <v>13</v>
      </c>
    </row>
    <row r="45" spans="1:5" x14ac:dyDescent="0.2">
      <c r="A45" s="38" t="s">
        <v>1</v>
      </c>
      <c r="B45" s="31">
        <v>1018.4</v>
      </c>
      <c r="C45" s="12" t="s">
        <v>6</v>
      </c>
      <c r="D45" s="59">
        <f>B45*C45/1000000</f>
        <v>0</v>
      </c>
      <c r="E45" s="53"/>
    </row>
    <row r="46" spans="1:5" x14ac:dyDescent="0.2">
      <c r="A46" s="38" t="s">
        <v>2</v>
      </c>
      <c r="B46" s="32">
        <v>1018.4</v>
      </c>
      <c r="C46" s="13" t="s">
        <v>6</v>
      </c>
      <c r="D46" s="60">
        <f>B46*C46/1000000</f>
        <v>0</v>
      </c>
      <c r="E46" s="54"/>
    </row>
    <row r="47" spans="1:5" x14ac:dyDescent="0.2">
      <c r="A47" s="38" t="s">
        <v>3</v>
      </c>
      <c r="B47" s="32">
        <v>1018.4</v>
      </c>
      <c r="C47" s="8">
        <v>27112.78</v>
      </c>
      <c r="D47" s="61">
        <f>B47*C47/1000000</f>
        <v>27.611655151999997</v>
      </c>
      <c r="E47" s="54"/>
    </row>
    <row r="48" spans="1:5" x14ac:dyDescent="0.2">
      <c r="A48" s="38" t="s">
        <v>4</v>
      </c>
      <c r="B48" s="32">
        <v>1018.4</v>
      </c>
      <c r="C48" s="8">
        <v>9017332.5899999999</v>
      </c>
      <c r="D48" s="61">
        <f>B48*C48/1000000</f>
        <v>9183.2515096560001</v>
      </c>
      <c r="E48" s="54"/>
    </row>
    <row r="49" spans="1:5" x14ac:dyDescent="0.2">
      <c r="A49" s="38" t="s">
        <v>5</v>
      </c>
      <c r="B49" s="33">
        <v>1018.4</v>
      </c>
      <c r="C49" s="9"/>
      <c r="D49" s="11"/>
      <c r="E49" s="55"/>
    </row>
    <row r="50" spans="1:5" ht="15.75" x14ac:dyDescent="0.2">
      <c r="A50" s="5"/>
      <c r="B50" s="6" t="s">
        <v>7</v>
      </c>
      <c r="C50" s="58">
        <f>SUM(C45:C49)</f>
        <v>9044445.3699999992</v>
      </c>
      <c r="D50" s="56">
        <f>SUM(D45:D49)</f>
        <v>9210.8631648080009</v>
      </c>
      <c r="E50" s="57">
        <v>8654</v>
      </c>
    </row>
    <row r="52" spans="1:5" ht="18" x14ac:dyDescent="0.2">
      <c r="A52" s="3">
        <v>36465</v>
      </c>
    </row>
    <row r="53" spans="1:5" ht="28.5" x14ac:dyDescent="0.2">
      <c r="A53" s="10" t="s">
        <v>0</v>
      </c>
      <c r="B53" s="10" t="s">
        <v>8</v>
      </c>
      <c r="C53" s="10" t="s">
        <v>9</v>
      </c>
      <c r="D53" s="24" t="s">
        <v>12</v>
      </c>
      <c r="E53" s="24" t="s">
        <v>13</v>
      </c>
    </row>
    <row r="54" spans="1:5" x14ac:dyDescent="0.2">
      <c r="A54" s="38" t="s">
        <v>1</v>
      </c>
      <c r="B54" s="35">
        <v>1023.05</v>
      </c>
      <c r="C54" s="7">
        <v>591909.98</v>
      </c>
      <c r="D54" s="45">
        <f>B54*C54/1000000</f>
        <v>605.5535050389999</v>
      </c>
      <c r="E54" s="53"/>
    </row>
    <row r="55" spans="1:5" x14ac:dyDescent="0.2">
      <c r="A55" s="38" t="s">
        <v>2</v>
      </c>
      <c r="B55" s="36">
        <v>1023.05</v>
      </c>
      <c r="C55" s="8">
        <v>1818195.65</v>
      </c>
      <c r="D55" s="45">
        <f>B55*C55/1000000</f>
        <v>1860.1050597324997</v>
      </c>
      <c r="E55" s="54"/>
    </row>
    <row r="56" spans="1:5" x14ac:dyDescent="0.2">
      <c r="A56" s="38" t="s">
        <v>3</v>
      </c>
      <c r="B56" s="36">
        <v>1023.05</v>
      </c>
      <c r="C56" s="8">
        <v>851293</v>
      </c>
      <c r="D56" s="45">
        <f>B56*C56/1000000</f>
        <v>870.91530364999994</v>
      </c>
      <c r="E56" s="54"/>
    </row>
    <row r="57" spans="1:5" x14ac:dyDescent="0.2">
      <c r="A57" s="38" t="s">
        <v>4</v>
      </c>
      <c r="B57" s="36">
        <v>1023.05</v>
      </c>
      <c r="C57" s="8">
        <v>5796958.1100000003</v>
      </c>
      <c r="D57" s="45">
        <f>B57*C57/1000000</f>
        <v>5930.5779944354999</v>
      </c>
      <c r="E57" s="54"/>
    </row>
    <row r="58" spans="1:5" x14ac:dyDescent="0.2">
      <c r="A58" s="38" t="s">
        <v>5</v>
      </c>
      <c r="B58" s="37">
        <v>1023.05</v>
      </c>
      <c r="C58" s="9"/>
      <c r="D58" s="11"/>
      <c r="E58" s="55"/>
    </row>
    <row r="59" spans="1:5" ht="15.75" x14ac:dyDescent="0.2">
      <c r="A59" s="5"/>
      <c r="B59" s="6" t="s">
        <v>7</v>
      </c>
      <c r="C59" s="56">
        <f>SUM(C54:C58)</f>
        <v>9058356.7400000002</v>
      </c>
      <c r="D59" s="56">
        <f>SUM(D54:D58)</f>
        <v>9267.1518628569993</v>
      </c>
      <c r="E59" s="57">
        <v>6458</v>
      </c>
    </row>
    <row r="67" spans="1:5" ht="18" x14ac:dyDescent="0.2">
      <c r="A67" s="3">
        <v>36495</v>
      </c>
    </row>
    <row r="68" spans="1:5" ht="28.5" x14ac:dyDescent="0.2">
      <c r="A68" s="10" t="s">
        <v>0</v>
      </c>
      <c r="B68" s="10" t="s">
        <v>8</v>
      </c>
      <c r="C68" s="10" t="s">
        <v>9</v>
      </c>
      <c r="D68" s="24" t="s">
        <v>12</v>
      </c>
      <c r="E68" s="24" t="s">
        <v>13</v>
      </c>
    </row>
    <row r="69" spans="1:5" x14ac:dyDescent="0.2">
      <c r="A69" s="38" t="s">
        <v>1</v>
      </c>
      <c r="B69" s="35">
        <v>1022.5</v>
      </c>
      <c r="C69" s="7">
        <v>389623.32</v>
      </c>
      <c r="D69" s="46">
        <f>B69*C69/1000000</f>
        <v>398.38984469999997</v>
      </c>
      <c r="E69" s="53"/>
    </row>
    <row r="70" spans="1:5" x14ac:dyDescent="0.2">
      <c r="A70" s="38" t="s">
        <v>2</v>
      </c>
      <c r="B70" s="36">
        <v>1022.5</v>
      </c>
      <c r="C70" s="8">
        <v>1299262.17</v>
      </c>
      <c r="D70" s="46">
        <f>B70*C70/1000000</f>
        <v>1328.4955688249997</v>
      </c>
      <c r="E70" s="54"/>
    </row>
    <row r="71" spans="1:5" x14ac:dyDescent="0.2">
      <c r="A71" s="38" t="s">
        <v>3</v>
      </c>
      <c r="B71" s="36">
        <v>1022.5</v>
      </c>
      <c r="C71" s="8">
        <v>51041.66</v>
      </c>
      <c r="D71" s="46">
        <f>B71*C71/1000000</f>
        <v>52.190097350000002</v>
      </c>
      <c r="E71" s="54"/>
    </row>
    <row r="72" spans="1:5" x14ac:dyDescent="0.2">
      <c r="A72" s="38" t="s">
        <v>4</v>
      </c>
      <c r="B72" s="36">
        <v>1022.5</v>
      </c>
      <c r="C72" s="8">
        <v>61876.94</v>
      </c>
      <c r="D72" s="46">
        <f>B72*C72/1000000</f>
        <v>63.269171150000005</v>
      </c>
      <c r="E72" s="54"/>
    </row>
    <row r="73" spans="1:5" x14ac:dyDescent="0.2">
      <c r="A73" s="38" t="s">
        <v>5</v>
      </c>
      <c r="B73" s="37">
        <v>1022.5</v>
      </c>
      <c r="C73" s="9"/>
      <c r="D73" s="11"/>
      <c r="E73" s="55"/>
    </row>
    <row r="74" spans="1:5" ht="15.75" x14ac:dyDescent="0.2">
      <c r="A74" s="5"/>
      <c r="B74" s="6" t="s">
        <v>7</v>
      </c>
      <c r="C74" s="56">
        <f>SUM(C69:C73)</f>
        <v>1801804.0899999999</v>
      </c>
      <c r="D74" s="56">
        <f>SUM(D69:D73)</f>
        <v>1842.3446820249997</v>
      </c>
      <c r="E74" s="57">
        <v>2632</v>
      </c>
    </row>
    <row r="75" spans="1:5" ht="15.75" x14ac:dyDescent="0.2">
      <c r="A75" s="5"/>
      <c r="B75" s="17"/>
      <c r="C75" s="18"/>
      <c r="D75" s="18"/>
    </row>
    <row r="76" spans="1:5" ht="15.75" x14ac:dyDescent="0.2">
      <c r="A76" s="5"/>
      <c r="B76" s="17"/>
      <c r="C76" s="18"/>
      <c r="D76" s="18"/>
    </row>
    <row r="77" spans="1:5" ht="44.25" x14ac:dyDescent="0.2">
      <c r="A77" s="51" t="s">
        <v>11</v>
      </c>
      <c r="B77" s="52"/>
      <c r="C77" s="24" t="s">
        <v>19</v>
      </c>
      <c r="D77" s="24" t="s">
        <v>18</v>
      </c>
      <c r="E77" s="48"/>
    </row>
    <row r="78" spans="1:5" ht="15.75" x14ac:dyDescent="0.2">
      <c r="A78" s="22" t="s">
        <v>1</v>
      </c>
      <c r="B78" s="20"/>
      <c r="C78" s="62">
        <f t="shared" ref="C78:D82" si="0">+C3+C12+C21+C36+C45+C54+C69</f>
        <v>315441157.83000004</v>
      </c>
      <c r="D78" s="47">
        <f t="shared" si="0"/>
        <v>321712.31026153528</v>
      </c>
      <c r="E78" s="49"/>
    </row>
    <row r="79" spans="1:5" ht="15.75" x14ac:dyDescent="0.2">
      <c r="A79" s="19" t="s">
        <v>2</v>
      </c>
      <c r="B79" s="20"/>
      <c r="C79" s="62">
        <f t="shared" si="0"/>
        <v>351888258.5</v>
      </c>
      <c r="D79" s="47">
        <f t="shared" si="0"/>
        <v>358963.36083741172</v>
      </c>
      <c r="E79" s="49"/>
    </row>
    <row r="80" spans="1:5" x14ac:dyDescent="0.2">
      <c r="A80" s="19" t="s">
        <v>3</v>
      </c>
      <c r="B80" s="20"/>
      <c r="C80" s="61">
        <f t="shared" si="0"/>
        <v>423990587.62</v>
      </c>
      <c r="D80" s="47">
        <f t="shared" si="0"/>
        <v>432440.39915184642</v>
      </c>
      <c r="E80" s="49"/>
    </row>
    <row r="81" spans="1:5" x14ac:dyDescent="0.2">
      <c r="A81" s="19" t="s">
        <v>4</v>
      </c>
      <c r="B81" s="20"/>
      <c r="C81" s="61">
        <f t="shared" si="0"/>
        <v>489758790.26999998</v>
      </c>
      <c r="D81" s="47">
        <f t="shared" si="0"/>
        <v>499523.88076017681</v>
      </c>
      <c r="E81" s="49"/>
    </row>
    <row r="82" spans="1:5" x14ac:dyDescent="0.2">
      <c r="A82" s="19" t="s">
        <v>5</v>
      </c>
      <c r="B82" s="21"/>
      <c r="C82" s="61">
        <f t="shared" si="0"/>
        <v>0</v>
      </c>
      <c r="D82" s="47">
        <f t="shared" si="0"/>
        <v>0</v>
      </c>
      <c r="E82" s="50"/>
    </row>
    <row r="83" spans="1:5" ht="15.75" x14ac:dyDescent="0.2">
      <c r="A83" s="4"/>
      <c r="B83" s="23"/>
      <c r="C83" s="18"/>
      <c r="D83" s="18"/>
      <c r="E83" s="26"/>
    </row>
    <row r="84" spans="1:5" x14ac:dyDescent="0.2">
      <c r="A84" s="4"/>
      <c r="B84" s="23"/>
      <c r="C84" s="40" t="s">
        <v>20</v>
      </c>
      <c r="D84" s="40" t="s">
        <v>15</v>
      </c>
      <c r="E84" s="40" t="s">
        <v>15</v>
      </c>
    </row>
    <row r="85" spans="1:5" ht="15.75" thickBot="1" x14ac:dyDescent="0.25">
      <c r="C85" s="39" t="s">
        <v>21</v>
      </c>
      <c r="D85" s="39" t="s">
        <v>16</v>
      </c>
      <c r="E85" s="39" t="s">
        <v>17</v>
      </c>
    </row>
    <row r="86" spans="1:5" ht="18.75" thickBot="1" x14ac:dyDescent="0.25">
      <c r="B86" s="14" t="s">
        <v>10</v>
      </c>
      <c r="C86" s="15">
        <f>+C74+C59+C50+C41+C26+C17+C8</f>
        <v>1581078794.22</v>
      </c>
      <c r="D86" s="16">
        <f>1050*C86/1000000</f>
        <v>1660132.7339310001</v>
      </c>
      <c r="E86" s="16">
        <f>+E8+E17+E26+E41+E50+E59+E74</f>
        <v>2380538</v>
      </c>
    </row>
    <row r="88" spans="1:5" x14ac:dyDescent="0.2">
      <c r="A88" s="27" t="s">
        <v>14</v>
      </c>
    </row>
  </sheetData>
  <mergeCells count="9">
    <mergeCell ref="E77:E82"/>
    <mergeCell ref="A77:B77"/>
    <mergeCell ref="E3:E7"/>
    <mergeCell ref="E12:E16"/>
    <mergeCell ref="E21:E25"/>
    <mergeCell ref="E36:E40"/>
    <mergeCell ref="E45:E49"/>
    <mergeCell ref="E54:E58"/>
    <mergeCell ref="E69:E73"/>
  </mergeCells>
  <phoneticPr fontId="8" type="noConversion"/>
  <printOptions horizontalCentered="1"/>
  <pageMargins left="0.25" right="0.25" top="1" bottom="0.25" header="0.5" footer="0.25"/>
  <pageSetup scale="96" orientation="landscape" horizontalDpi="1200" verticalDpi="1200" r:id="rId1"/>
  <headerFooter alignWithMargins="0">
    <oddHeader>&amp;C&amp;"Arial,Bold"&amp;20BROWNSVILLE POWER I&amp;18  &amp;"Arial,Regular"&amp;10
&amp;"Arial,Bold"&amp;14 &amp;U1999&amp;U Monthly Fuel Heat Content/Fuel Usage and Total Heat Input Log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1999</vt:lpstr>
    </vt:vector>
  </TitlesOfParts>
  <Company>Enron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wsdou</cp:lastModifiedBy>
  <cp:lastPrinted>2000-11-21T17:47:12Z</cp:lastPrinted>
  <dcterms:created xsi:type="dcterms:W3CDTF">2000-03-12T20:15:39Z</dcterms:created>
  <dcterms:modified xsi:type="dcterms:W3CDTF">2016-01-05T03:07:03Z</dcterms:modified>
</cp:coreProperties>
</file>